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C:\1 Contabilidad\3 ORGANO DE FISCALIZACION SUPERIOR\CUENTA PUBLICA\2018\4to. Trmiestre Digital\"/>
    </mc:Choice>
  </mc:AlternateContent>
  <xr:revisionPtr revIDLastSave="0" documentId="10_ncr:100000_{68AB686E-815B-46C7-9EDE-FEDE5651FE5B}" xr6:coauthVersionLast="31" xr6:coauthVersionMax="31" xr10:uidLastSave="{00000000-0000-0000-0000-000000000000}"/>
  <bookViews>
    <workbookView xWindow="0" yWindow="0" windowWidth="14400" windowHeight="12270" xr2:uid="{00000000-000D-0000-FFFF-FFFF00000000}"/>
  </bookViews>
  <sheets>
    <sheet name="IR" sheetId="5" r:id="rId1"/>
    <sheet name="Instructivo_IR" sheetId="6" r:id="rId2"/>
    <sheet name="MIR FIDOC" sheetId="8" r:id="rId3"/>
  </sheets>
  <definedNames>
    <definedName name="_xlnm.Print_Area" localSheetId="0">IR!$A$1:$S$11</definedName>
    <definedName name="_xlnm.Print_Area" localSheetId="2">'MIR FIDOC'!$A$3:$N$17</definedName>
  </definedNames>
  <calcPr calcId="179017"/>
</workbook>
</file>

<file path=xl/calcChain.xml><?xml version="1.0" encoding="utf-8"?>
<calcChain xmlns="http://schemas.openxmlformats.org/spreadsheetml/2006/main">
  <c r="AD18" i="8" l="1"/>
  <c r="AC18" i="8"/>
  <c r="AB18" i="8"/>
  <c r="AA18" i="8"/>
  <c r="Z18" i="8"/>
  <c r="Y18" i="8"/>
  <c r="X18" i="8"/>
  <c r="W18" i="8"/>
  <c r="V18" i="8"/>
  <c r="U18" i="8"/>
  <c r="T18" i="8"/>
  <c r="S18" i="8"/>
  <c r="M14" i="8"/>
  <c r="L11" i="8" s="1"/>
  <c r="M10" i="8"/>
  <c r="M9" i="8"/>
  <c r="L8" i="8" s="1"/>
  <c r="L18" i="8" s="1"/>
  <c r="M18" i="8" l="1"/>
  <c r="Q7" i="5" l="1"/>
  <c r="Q6" i="5"/>
  <c r="F10" i="5"/>
  <c r="G10" i="5"/>
  <c r="H10" i="5"/>
  <c r="I10" i="5"/>
  <c r="E10" i="5"/>
  <c r="Q5" i="5" l="1"/>
</calcChain>
</file>

<file path=xl/sharedStrings.xml><?xml version="1.0" encoding="utf-8"?>
<sst xmlns="http://schemas.openxmlformats.org/spreadsheetml/2006/main" count="205" uniqueCount="164">
  <si>
    <t>Instructivo</t>
  </si>
  <si>
    <t>Recomendación:</t>
  </si>
  <si>
    <t>Clave del Programa presupuestario
(1)</t>
  </si>
  <si>
    <t>Nombre del programa presupuestario
(2)</t>
  </si>
  <si>
    <t>Nombre de la dependencia o entidad que lo ejecuta
(3)</t>
  </si>
  <si>
    <t>Prespuesto del programa presupuestario</t>
  </si>
  <si>
    <t>Fuente de Financiamiento
(4)</t>
  </si>
  <si>
    <t>Aprobado
(5)</t>
  </si>
  <si>
    <t>Modificado
(6)</t>
  </si>
  <si>
    <t>Devengado
(7)</t>
  </si>
  <si>
    <t>Ejercido
(8)</t>
  </si>
  <si>
    <t>Pagado
(9)</t>
  </si>
  <si>
    <t>Cuenta con MIR
(SI/NO)
(10)</t>
  </si>
  <si>
    <t>Nombre del Indicador
(11)</t>
  </si>
  <si>
    <r>
      <rPr>
        <b/>
        <sz val="12"/>
        <color indexed="8"/>
        <rFont val="Arial Narrow"/>
        <family val="2"/>
      </rPr>
      <t xml:space="preserve">(3) </t>
    </r>
    <r>
      <rPr>
        <sz val="12"/>
        <color theme="1"/>
        <rFont val="Arial Narrow"/>
        <family val="2"/>
      </rPr>
      <t>Señalar el nombre completo de la o las dependencias o entidades que ejecutan el programa presupuestario.</t>
    </r>
  </si>
  <si>
    <r>
      <rPr>
        <b/>
        <sz val="12"/>
        <color theme="1"/>
        <rFont val="Arial Narrow"/>
        <family val="2"/>
      </rPr>
      <t xml:space="preserve">(4) </t>
    </r>
    <r>
      <rPr>
        <sz val="12"/>
        <color theme="1"/>
        <rFont val="Arial Narrow"/>
        <family val="2"/>
      </rPr>
      <t>Señalar la fuente de financiamiento del programa presupuestario, como por ejemplo: Municipal;  Municipal-Estatal; Municipal-Estatal-Federal, etc.</t>
    </r>
  </si>
  <si>
    <r>
      <t xml:space="preserve">(5) </t>
    </r>
    <r>
      <rPr>
        <sz val="12"/>
        <color theme="1"/>
        <rFont val="Arial Narrow"/>
        <family val="2"/>
      </rPr>
      <t>Indicar el importe del presupuesto aprobado para el programa presupuestario.</t>
    </r>
  </si>
  <si>
    <r>
      <t xml:space="preserve">(6) </t>
    </r>
    <r>
      <rPr>
        <sz val="12"/>
        <color theme="1"/>
        <rFont val="Arial Narrow"/>
        <family val="2"/>
      </rPr>
      <t>Indicar el importe del presupuesto modificado para el programa presupuestario a la fecha en que se reporta.</t>
    </r>
  </si>
  <si>
    <r>
      <t xml:space="preserve">(7) </t>
    </r>
    <r>
      <rPr>
        <sz val="12"/>
        <color theme="1"/>
        <rFont val="Arial Narrow"/>
        <family val="2"/>
      </rPr>
      <t>Indicar el importe del presupuesto devengado para el programa presupuestario a la fecha en que se reporta.</t>
    </r>
  </si>
  <si>
    <r>
      <t xml:space="preserve">(8) </t>
    </r>
    <r>
      <rPr>
        <sz val="12"/>
        <color theme="1"/>
        <rFont val="Arial Narrow"/>
        <family val="2"/>
      </rPr>
      <t>Indicar el importe del presupuesto ejercido para el programa presupuestario a la fecha en que se reporta.</t>
    </r>
  </si>
  <si>
    <r>
      <t xml:space="preserve">(9) </t>
    </r>
    <r>
      <rPr>
        <sz val="12"/>
        <color theme="1"/>
        <rFont val="Arial Narrow"/>
        <family val="2"/>
      </rPr>
      <t>Indicar el importe del presupuesto pagado para el programa presupuestario a la fecha en que se reporta.</t>
    </r>
  </si>
  <si>
    <r>
      <rPr>
        <b/>
        <sz val="12"/>
        <color theme="1"/>
        <rFont val="Arial Narrow"/>
        <family val="2"/>
      </rPr>
      <t>(10)</t>
    </r>
    <r>
      <rPr>
        <sz val="12"/>
        <color theme="1"/>
        <rFont val="Arial Narrow"/>
        <family val="2"/>
      </rPr>
      <t xml:space="preserve"> Indicar si para el programa presupuestario se elaboró su Matriz de Indicadores para Resutados.</t>
    </r>
  </si>
  <si>
    <r>
      <rPr>
        <b/>
        <sz val="12"/>
        <color indexed="8"/>
        <rFont val="Arial Narrow"/>
        <family val="2"/>
      </rPr>
      <t xml:space="preserve">(11) </t>
    </r>
    <r>
      <rPr>
        <sz val="12"/>
        <color theme="1"/>
        <rFont val="Arial Narrow"/>
        <family val="2"/>
      </rPr>
      <t>Descripción del nombre asignado al indicador, ejemplo: "Índice de marginación en Guanajuato"</t>
    </r>
  </si>
  <si>
    <t>Nivel de la MIR, al que corresponde el indicador
(12)</t>
  </si>
  <si>
    <t>Fórmula de cálculo
(13)</t>
  </si>
  <si>
    <t>Meta del indicador Programada
(14)</t>
  </si>
  <si>
    <t>Meta del indicador Modificada
(15)</t>
  </si>
  <si>
    <t>Meta del indicador alcanzada
(16)</t>
  </si>
  <si>
    <t>Resultado del indicador a la fecha que se informa
(17)</t>
  </si>
  <si>
    <r>
      <rPr>
        <b/>
        <sz val="12"/>
        <color theme="1"/>
        <rFont val="Arial Narrow"/>
        <family val="2"/>
      </rPr>
      <t>(12)</t>
    </r>
    <r>
      <rPr>
        <sz val="12"/>
        <color theme="1"/>
        <rFont val="Arial Narrow"/>
        <family val="2"/>
      </rPr>
      <t xml:space="preserve"> Indicar si el indicador corresponde al nivel de FIN, PROPÓSITO, COMPONENTE O ACTIVIDAD  de la MIR</t>
    </r>
  </si>
  <si>
    <r>
      <rPr>
        <b/>
        <sz val="12"/>
        <color indexed="8"/>
        <rFont val="Arial Narrow"/>
        <family val="2"/>
      </rPr>
      <t xml:space="preserve">(13) </t>
    </r>
    <r>
      <rPr>
        <sz val="12"/>
        <color theme="1"/>
        <rFont val="Arial Narrow"/>
        <family val="2"/>
      </rPr>
      <t>Se refiere a la expresión matemática del indicador. Determina la forma en que se relacionan las variables.</t>
    </r>
  </si>
  <si>
    <r>
      <rPr>
        <b/>
        <sz val="12"/>
        <color indexed="8"/>
        <rFont val="Arial Narrow"/>
        <family val="2"/>
      </rPr>
      <t xml:space="preserve">(14) </t>
    </r>
    <r>
      <rPr>
        <sz val="12"/>
        <color indexed="8"/>
        <rFont val="Arial Narrow"/>
        <family val="2"/>
      </rPr>
      <t>Señalar la meta aprobada del indicador para el ejercicio en que se reporta.</t>
    </r>
  </si>
  <si>
    <r>
      <rPr>
        <b/>
        <sz val="12"/>
        <color indexed="8"/>
        <rFont val="Arial Narrow"/>
        <family val="2"/>
      </rPr>
      <t xml:space="preserve">(15) </t>
    </r>
    <r>
      <rPr>
        <sz val="12"/>
        <color indexed="8"/>
        <rFont val="Arial Narrow"/>
        <family val="2"/>
      </rPr>
      <t>Señalar la meta modificada del indicador para el periodo en que se reporta.</t>
    </r>
  </si>
  <si>
    <r>
      <rPr>
        <b/>
        <sz val="12"/>
        <color indexed="8"/>
        <rFont val="Arial Narrow"/>
        <family val="2"/>
      </rPr>
      <t xml:space="preserve">(16) </t>
    </r>
    <r>
      <rPr>
        <sz val="12"/>
        <color indexed="8"/>
        <rFont val="Arial Narrow"/>
        <family val="2"/>
      </rPr>
      <t>Señalar la meta alcanzada del indicador para el periodo en que se reporta.</t>
    </r>
  </si>
  <si>
    <r>
      <rPr>
        <b/>
        <sz val="12"/>
        <color theme="1"/>
        <rFont val="Arial Narrow"/>
        <family val="2"/>
      </rPr>
      <t>(17)</t>
    </r>
    <r>
      <rPr>
        <sz val="12"/>
        <color theme="1"/>
        <rFont val="Arial Narrow"/>
        <family val="2"/>
      </rPr>
      <t xml:space="preserve"> Señalar el resultado del indicador esto es el resultado de la operación aritmética de su formula una vez sustituidos los datos de sus variables.</t>
    </r>
  </si>
  <si>
    <r>
      <rPr>
        <b/>
        <sz val="12"/>
        <color indexed="8"/>
        <rFont val="Arial Narrow"/>
        <family val="2"/>
      </rPr>
      <t xml:space="preserve">(1) </t>
    </r>
    <r>
      <rPr>
        <sz val="12"/>
        <color theme="1"/>
        <rFont val="Arial Narrow"/>
        <family val="2"/>
      </rPr>
      <t xml:space="preserve">Indicar la clave que se le asignó al programa presupuestario la cual debe iniciar con la letra que señale la el acuerdo por el que se emite la clasificación programática del gasto emitido por el CONAC deacuerdo al tipo de programa presupuestario de que se trate. Como por ejemplo: Si el programa contiene reglas de operación, su clave iniciará con </t>
    </r>
    <r>
      <rPr>
        <b/>
        <sz val="12"/>
        <color theme="1"/>
        <rFont val="Arial Narrow"/>
        <family val="2"/>
      </rPr>
      <t xml:space="preserve">S, </t>
    </r>
    <r>
      <rPr>
        <sz val="12"/>
        <color theme="1"/>
        <rFont val="Arial Narrow"/>
        <family val="2"/>
      </rPr>
      <t xml:space="preserve">si se trata de un proyecto de inversión iniciará con </t>
    </r>
    <r>
      <rPr>
        <b/>
        <sz val="12"/>
        <color theme="1"/>
        <rFont val="Arial Narrow"/>
        <family val="2"/>
      </rPr>
      <t xml:space="preserve">K, </t>
    </r>
    <r>
      <rPr>
        <sz val="12"/>
        <color theme="1"/>
        <rFont val="Arial Narrow"/>
        <family val="2"/>
      </rPr>
      <t xml:space="preserve">si es de prestación de servicios iniciará con </t>
    </r>
    <r>
      <rPr>
        <b/>
        <sz val="12"/>
        <color theme="1"/>
        <rFont val="Arial Narrow"/>
        <family val="2"/>
      </rPr>
      <t xml:space="preserve">E, </t>
    </r>
    <r>
      <rPr>
        <sz val="12"/>
        <color theme="1"/>
        <rFont val="Arial Narrow"/>
        <family val="2"/>
      </rPr>
      <t xml:space="preserve">etc.  Consultar clasificación disponible en http://www.conac.gob.mx/es/CONAC/Normatividad_Vigente </t>
    </r>
  </si>
  <si>
    <r>
      <rPr>
        <b/>
        <sz val="12"/>
        <color indexed="8"/>
        <rFont val="Arial Narrow"/>
        <family val="2"/>
      </rPr>
      <t xml:space="preserve">(2) </t>
    </r>
    <r>
      <rPr>
        <sz val="12"/>
        <color theme="1"/>
        <rFont val="Arial Narrow"/>
        <family val="2"/>
      </rPr>
      <t>Indicar la denominación que se le haya otorgado al prgrama presupuestario. El nombre del programa presupuestario no debe ser el mismo que el de la Unidad Responsable.</t>
    </r>
  </si>
  <si>
    <t>Dado que un programa presupuestario tiene más de un indicador, los datos de la columna 1 a la 10 deberán llenarse con la misma información a fin de que la base de datos no contenga campos sin información.
La información del presupuesto será a nivel programa presupuestario.</t>
  </si>
  <si>
    <t>Clasificación funcional del gasto al que corresponde el programa presupuestario
(18)</t>
  </si>
  <si>
    <r>
      <rPr>
        <b/>
        <sz val="12"/>
        <color theme="1"/>
        <rFont val="Arial Narrow"/>
        <family val="2"/>
      </rPr>
      <t>(18)</t>
    </r>
    <r>
      <rPr>
        <sz val="12"/>
        <color theme="1"/>
        <rFont val="Arial Narrow"/>
        <family val="2"/>
      </rPr>
      <t xml:space="preserve"> Indicar la clasificación funcional del gasto al que corresponde el programa presupuestario acorde al Acuerdo emitido por el CONAC, esto es: DESARROLLO SOCIAL, DESARROLLO ECONÓMICO, GOBIERNO, OTROS</t>
    </r>
  </si>
  <si>
    <t>Anexos
(19)</t>
  </si>
  <si>
    <r>
      <rPr>
        <b/>
        <sz val="12"/>
        <color theme="1"/>
        <rFont val="Arial Narrow"/>
        <family val="2"/>
      </rPr>
      <t>(19)</t>
    </r>
    <r>
      <rPr>
        <b/>
        <sz val="1"/>
        <rFont val="Arial"/>
        <family val="2"/>
      </rPr>
      <t>)</t>
    </r>
    <r>
      <rPr>
        <sz val="12"/>
        <color theme="1"/>
        <rFont val="Arial Narrow"/>
        <family val="2"/>
      </rPr>
      <t xml:space="preserve"> Anexos, incluir en un archivo todas la MIR de los programas presupuestarios en su estructura de  4 columnas (resumen narrativo, indicadores, medios de verificacion y supuestos) y 4 filas (Fin, Propósitos, Componentes y Actvidades). y tambien las fichas técnicas de los indicadores que contiene entre otros: Nombre del indicador, definición del indicador, método de cálculo, Frecuencia de medición, Unidad de medida, metas. </t>
    </r>
  </si>
  <si>
    <t>FIDOC</t>
  </si>
  <si>
    <t>E1</t>
  </si>
  <si>
    <t>K2</t>
  </si>
  <si>
    <t>E3</t>
  </si>
  <si>
    <t>MUNICIPAL</t>
  </si>
  <si>
    <t>SI</t>
  </si>
  <si>
    <t>Porcentaje de asambleas realizadas</t>
  </si>
  <si>
    <t>Porcentaje de acuerdos concluidos</t>
  </si>
  <si>
    <t>Porcentaje anual de cobranza de cartera vencida</t>
  </si>
  <si>
    <t xml:space="preserve"> =( Núm. de asambleas realizadas / núm. de asambleas programadas) * 100</t>
  </si>
  <si>
    <t>(Acuerdos  de coordinación para la gestión de obras de pavimentación concluidos satisfactoriamente/Acuerdos  de coordinación para la gestión de obras de pavimentación)*100</t>
  </si>
  <si>
    <t>(Recaudación de cartera vencida / Monto programado de la cartera vencida a  recuperar en el año de las obras públicas ejecutadas)*100</t>
  </si>
  <si>
    <t>Participación social para promover pavimentación de calles</t>
  </si>
  <si>
    <t>2  Desarrollo Social</t>
  </si>
  <si>
    <t>FIN</t>
  </si>
  <si>
    <t>Resumen narrativo</t>
  </si>
  <si>
    <t>Indicadores</t>
  </si>
  <si>
    <t>Indicador</t>
  </si>
  <si>
    <t>mide</t>
  </si>
  <si>
    <t>Metas</t>
  </si>
  <si>
    <t>Medios de verificación</t>
  </si>
  <si>
    <t>Supuestos</t>
  </si>
  <si>
    <t>PRESUPUESTO ASIGNADO AL COMPONENTE</t>
  </si>
  <si>
    <t>PRESUPUESTO ASIGNADO A LA ACTIVIDAD</t>
  </si>
  <si>
    <t>DIRECCIÓN RESPONSABLE</t>
  </si>
  <si>
    <t>VINCULACIÓN INTERDEPARTAMENTAL</t>
  </si>
  <si>
    <t>FECHA DE INICIO DE COMPONENTE</t>
  </si>
  <si>
    <t>FECHA DE INICIO DE ACTIVIDAD</t>
  </si>
  <si>
    <t>PROGRAMA PRESUPUESTARIO</t>
  </si>
  <si>
    <t>ENERO</t>
  </si>
  <si>
    <t>FEBRERO</t>
  </si>
  <si>
    <t>MARZO</t>
  </si>
  <si>
    <t>ABRIL</t>
  </si>
  <si>
    <t>MAYO</t>
  </si>
  <si>
    <t>JUNIO</t>
  </si>
  <si>
    <t>JULIO</t>
  </si>
  <si>
    <t>AGOSTO</t>
  </si>
  <si>
    <t>SEPTIEMBRE</t>
  </si>
  <si>
    <t>OCTUBRE</t>
  </si>
  <si>
    <t>NOVIEMBRE</t>
  </si>
  <si>
    <t>DICIEMBRE</t>
  </si>
  <si>
    <t>Fin</t>
  </si>
  <si>
    <t>Atender las carencias sociales de la población que se concentra en las 
zonas de atención prioritarias urbanas.Realizando acciones de pavimentación priorizando las calles que dan acceso al equipamiento, espacios públicos y servicios 2.3.1</t>
  </si>
  <si>
    <t xml:space="preserve"> “Porcentaje de hogares atendidos con infraestructura básica en las zonas de actuación la vertiente de infraestructura para el hábitat”</t>
  </si>
  <si>
    <t xml:space="preserve"> = (hogares atendidos con infraestructura básica en las zonas de actuación /hogares por atender con infraestructura básica en las zonas de actuación)*100</t>
  </si>
  <si>
    <t>Anual</t>
  </si>
  <si>
    <t>Eficacia</t>
  </si>
  <si>
    <t>Impacto</t>
  </si>
  <si>
    <t>Creciente</t>
  </si>
  <si>
    <t>Consejo Nacional de Evaluación de la Politica de Desarrollo Social (CONEVAL)</t>
  </si>
  <si>
    <t>Presupuesto suficiente para inversión en infraestructura en las zonas de actuación y atención prioritarias.</t>
  </si>
  <si>
    <t>Propósito</t>
  </si>
  <si>
    <t>Las colonias regulares del Municipio de León, Gto. cuentan con suficiente infraestructura vial.</t>
  </si>
  <si>
    <t>Porcentaje de vialidades en colonias regulares de alta vulnerabilidad.</t>
  </si>
  <si>
    <t>=(Total de metros cuadrados  de tramos de calles contratadas  / Total de metros cuadrados de tramos de calles propuestas a contratar ) *100</t>
  </si>
  <si>
    <t>Resultado</t>
  </si>
  <si>
    <t>Informe anual del gobierno municipal.</t>
  </si>
  <si>
    <t xml:space="preserve">Se cuenta con suficiente Inversión presupuestal. </t>
  </si>
  <si>
    <t>Componente 1</t>
  </si>
  <si>
    <t>Se ha logrado con la pavimentación de tramos de calles que la población marginada cuente con un mejor nivel de vida para sus familias.</t>
  </si>
  <si>
    <t>Porcentaje de tramos de calles contratadas para pavimentar  en zonas marginadas.</t>
  </si>
  <si>
    <t>=(Total de tramos de calles contratadas  / total de tramos de calles propuestas a contratar ) *100</t>
  </si>
  <si>
    <t xml:space="preserve">Se cuenta con sufuciente Inversión presupuestal. </t>
  </si>
  <si>
    <t>Actividad 1.1</t>
  </si>
  <si>
    <t>Generación de circuitos y tramos de calles pavimentadas que conectan a servicios públicos, para la consolidación y regularización de asentamientos humanos en zonas marginadas.</t>
  </si>
  <si>
    <t>Porcentaje de metros cuadrados de tramo de calles contratadas  para conectar circuitos y ramales.</t>
  </si>
  <si>
    <t xml:space="preserve"> =  (metros cuadrados de tramos de calles  programadas para contratar en conecciones de circuitos y ramales / metros cuadrados de tramos de  calles contratadas con presupuesto asignado para conectar circuitos y ramales) *100</t>
  </si>
  <si>
    <t>SISPBR(reporte de contrato integral generado en el sistema opergob del municipio de león.)</t>
  </si>
  <si>
    <t>Actividad 1.2</t>
  </si>
  <si>
    <t>Aplicación de los programas de atención a las familias inmigrantes y de población marginada, para pavimentar sus tramos de calles.</t>
  </si>
  <si>
    <t>Porcentaje de metros cuadrados de tramos de calles contratadas en el año.</t>
  </si>
  <si>
    <t xml:space="preserve"> =((Total de metros cuadrados  de tramos de calles contratadas en el año actual/ Total de metros cuadrados  de tramos de calles contratadas en el año anterior) * 100</t>
  </si>
  <si>
    <t xml:space="preserve">Economía </t>
  </si>
  <si>
    <t>Contratos de obra FIDOC</t>
  </si>
  <si>
    <t>Se cuenta con sufuciente Inversión presupuestal y participación ciudadana.</t>
  </si>
  <si>
    <t>Componente 2</t>
  </si>
  <si>
    <t>Programas de participación social para la pavimentación de calles difundidos.</t>
  </si>
  <si>
    <t>Número de difusión de programas Fidoc en zonas de alta vulnerabilidad con eventos de difusión</t>
  </si>
  <si>
    <t>=(Número de eventos de difusión de  los programas de pavimentación  / el nümero de zonas de alta vulnerabilidad atendidas) *100</t>
  </si>
  <si>
    <t>Trimestral</t>
  </si>
  <si>
    <t>Productos</t>
  </si>
  <si>
    <t>Reporte de implementación de estrategias de difusión. Área responsable: Jefatura de Comunicación.</t>
  </si>
  <si>
    <t>Los habitantes de las zonas de alta vulnerabilidad hacen uso de los servicios del Fideicomiso de Obras por Cooperación.</t>
  </si>
  <si>
    <t>Actividad 2.1</t>
  </si>
  <si>
    <t>Integración de  la estructura de participación social a través  de la organización y convocatoria de los ciudadanos para gestionar la pavimentación de las calles.</t>
  </si>
  <si>
    <t>Porcentaje de asambleas realizadas  para generar la participación social en la pavimentación de calles.</t>
  </si>
  <si>
    <t>Eficiencia</t>
  </si>
  <si>
    <t>Procesos</t>
  </si>
  <si>
    <t>Reporte de asambleas realizadas (anuencia, motivación, de costo y arranque de obra).</t>
  </si>
  <si>
    <t>Se cuenta con suficiente participación ciudadana .</t>
  </si>
  <si>
    <t>Actividad 2.2</t>
  </si>
  <si>
    <t>Generación de mejores estrategias de coordinación entre dependencias, para resolver la problemática al momento de ejecutar la obra y atender la gestión social de los ciudadanos en las pavimentaciones de las calles.</t>
  </si>
  <si>
    <t>Porcentaje de acuerdos concluidos satisfactoriamente</t>
  </si>
  <si>
    <t>Carpetas de acuerdos.</t>
  </si>
  <si>
    <t>Se cuenta con suficiente participación de las dependencias en la generación de las estrategias .</t>
  </si>
  <si>
    <t>Dirección General de Obras Públicas, Sapal, Implan, Desarrollo Urbano, Medio Ambiente, Dirección General de Desarrollo Humano Y CFE</t>
  </si>
  <si>
    <t>Actividad 2.3</t>
  </si>
  <si>
    <t>Gestión de adeudos en  las aportaciones  provenientes de los cooperadores en obras de pavimentación por cooperación, de acuerdo a los programas del Fidoc.</t>
  </si>
  <si>
    <t>Porcentaje anual de cobranza de la cartera vencida</t>
  </si>
  <si>
    <t>Mensual</t>
  </si>
  <si>
    <t>Reporte mensual de ingresos</t>
  </si>
  <si>
    <t>Respuesta positiva de los cooperadores en gestión de cobranza</t>
  </si>
  <si>
    <t>Componente 3</t>
  </si>
  <si>
    <t>Se ha adecuado la planeación en el desarrollo urbano para población de bajos recursos.</t>
  </si>
  <si>
    <t>Núm. de entidades participantes en el año que se informa / el núm. de entidades participantes del año anterior</t>
  </si>
  <si>
    <t>creciente</t>
  </si>
  <si>
    <t>Carpeta de evidencias.</t>
  </si>
  <si>
    <t>Participación proactiva de la ciudadania de las dependencias.</t>
  </si>
  <si>
    <t>IMPLAN Y DESARROLLO URBANO</t>
  </si>
  <si>
    <t>Actividad 3.1</t>
  </si>
  <si>
    <t>Generación de las estrategias y programas para lograr un crecimiento ordenado de la ciudad.</t>
  </si>
  <si>
    <t>Programa  aplicado.</t>
  </si>
  <si>
    <t>Informe de gobierno</t>
  </si>
  <si>
    <t>Proactiva participación de las dependencias/personal capacitado con experiencia en el área para su aplicación.</t>
  </si>
  <si>
    <t>Actividad 3.2</t>
  </si>
  <si>
    <t>Articulación de los  sistemas de planeacion y operación de obras de pavimentación para grupos marginados.</t>
  </si>
  <si>
    <t>Se establece un sistema integral entre dependencias para el mejoramiento del El Programa Municipal de Desarrollo Urbano y Ordenamiento Ecológico y Territorial de León, Gto., para desarrollar áreas de crecimiento de asentamientos humanos para la población de grupos marginados.</t>
  </si>
  <si>
    <t>Sistema desarrollado.</t>
  </si>
  <si>
    <t>PMDUOET (IMPLAN)</t>
  </si>
  <si>
    <t>Proactividad de las dependencias involucradas</t>
  </si>
  <si>
    <t>MIR</t>
  </si>
  <si>
    <t>Fideicomiso de Obras por Cooperación
INDICADORES DE RESULTADOS
DEL 01 DE ENERO AL 31 DE DICIEMBRE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</si>
</sst>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21"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b/>
      <sz val="12"/>
      <color indexed="8"/>
      <name val="Arial Narrow"/>
      <family val="2"/>
    </font>
    <font>
      <b/>
      <sz val="12"/>
      <color theme="1"/>
      <name val="Arial Narrow"/>
      <family val="2"/>
    </font>
    <font>
      <sz val="12"/>
      <color indexed="8"/>
      <name val="Arial Narrow"/>
      <family val="2"/>
    </font>
    <font>
      <sz val="8"/>
      <color theme="1"/>
      <name val="Arial"/>
      <family val="2"/>
    </font>
    <font>
      <b/>
      <sz val="1"/>
      <name val="Arial"/>
      <family val="2"/>
    </font>
    <font>
      <b/>
      <sz val="8"/>
      <name val="Arial"/>
      <family val="2"/>
    </font>
    <font>
      <b/>
      <sz val="8"/>
      <color theme="1"/>
      <name val="Arial"/>
      <family val="2"/>
    </font>
    <font>
      <sz val="22"/>
      <color theme="1"/>
      <name val="Calibri"/>
      <family val="2"/>
      <scheme val="minor"/>
    </font>
    <font>
      <sz val="15"/>
      <color theme="1"/>
      <name val="Calibri"/>
      <family val="2"/>
      <scheme val="minor"/>
    </font>
    <font>
      <b/>
      <sz val="15"/>
      <color theme="1"/>
      <name val="Calibri"/>
      <family val="2"/>
      <scheme val="minor"/>
    </font>
    <font>
      <b/>
      <sz val="12"/>
      <color theme="1"/>
      <name val="Calibri"/>
      <family val="2"/>
      <scheme val="minor"/>
    </font>
    <font>
      <b/>
      <sz val="15"/>
      <color theme="0"/>
      <name val="Calibri"/>
      <family val="2"/>
      <scheme val="minor"/>
    </font>
    <font>
      <sz val="12"/>
      <color theme="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rgb="FF002060"/>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2">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xf numFmtId="0" fontId="1" fillId="0" borderId="0"/>
    <xf numFmtId="44" fontId="1" fillId="0" borderId="0" applyFont="0" applyFill="0" applyBorder="0" applyAlignment="0" applyProtection="0"/>
  </cellStyleXfs>
  <cellXfs count="68">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0" fillId="0" borderId="3" xfId="0" applyFont="1" applyBorder="1" applyProtection="1">
      <protection locked="0"/>
    </xf>
    <xf numFmtId="0" fontId="0" fillId="0" borderId="4" xfId="0" applyFont="1" applyBorder="1" applyProtection="1">
      <protection locked="0"/>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7" fillId="0" borderId="0" xfId="0" applyFont="1" applyAlignment="1">
      <alignment horizontal="justify" vertical="top" wrapText="1"/>
    </xf>
    <xf numFmtId="0" fontId="9" fillId="0" borderId="0" xfId="0" applyFont="1" applyAlignment="1">
      <alignment horizontal="justify" vertical="top" wrapText="1"/>
    </xf>
    <xf numFmtId="0" fontId="6" fillId="2" borderId="0" xfId="8" applyFont="1" applyFill="1" applyBorder="1" applyAlignment="1">
      <alignment horizontal="justify" vertical="top" wrapText="1"/>
    </xf>
    <xf numFmtId="0" fontId="7" fillId="0" borderId="0" xfId="0" applyFont="1" applyAlignment="1">
      <alignment horizontal="justify" vertical="top"/>
    </xf>
    <xf numFmtId="0" fontId="10" fillId="0" borderId="0" xfId="0" applyFont="1" applyAlignment="1">
      <alignment horizontal="justify" vertical="top" wrapText="1"/>
    </xf>
    <xf numFmtId="0" fontId="6" fillId="3" borderId="0" xfId="8" applyFont="1" applyFill="1" applyBorder="1" applyAlignment="1">
      <alignment horizontal="justify" vertical="top" wrapText="1"/>
    </xf>
    <xf numFmtId="43" fontId="0" fillId="0" borderId="3" xfId="17" applyFont="1" applyBorder="1" applyProtection="1">
      <protection locked="0"/>
    </xf>
    <xf numFmtId="0" fontId="6" fillId="0" borderId="0" xfId="8" applyFont="1" applyFill="1" applyBorder="1" applyAlignment="1">
      <alignment horizontal="justify" vertical="top" wrapText="1"/>
    </xf>
    <xf numFmtId="0" fontId="7" fillId="0" borderId="0" xfId="0" applyFont="1" applyFill="1" applyAlignment="1">
      <alignment horizontal="justify" vertical="top" wrapText="1"/>
    </xf>
    <xf numFmtId="0" fontId="0" fillId="0" borderId="3" xfId="0" applyFont="1" applyBorder="1" applyAlignment="1" applyProtection="1">
      <alignment wrapText="1"/>
      <protection locked="0"/>
    </xf>
    <xf numFmtId="0" fontId="0" fillId="0" borderId="0" xfId="0" applyFont="1" applyAlignment="1" applyProtection="1">
      <alignment wrapText="1"/>
      <protection locked="0"/>
    </xf>
    <xf numFmtId="9" fontId="0" fillId="0" borderId="3" xfId="18" applyFont="1" applyBorder="1" applyProtection="1">
      <protection locked="0"/>
    </xf>
    <xf numFmtId="43" fontId="0" fillId="0" borderId="0" xfId="17" applyFont="1" applyProtection="1">
      <protection locked="0"/>
    </xf>
    <xf numFmtId="43" fontId="14" fillId="0" borderId="0" xfId="0" applyNumberFormat="1" applyFont="1" applyProtection="1">
      <protection locked="0"/>
    </xf>
    <xf numFmtId="0" fontId="0" fillId="0" borderId="3" xfId="0" applyFont="1" applyBorder="1" applyAlignment="1" applyProtection="1">
      <alignment horizontal="center"/>
      <protection locked="0"/>
    </xf>
    <xf numFmtId="0" fontId="0" fillId="0" borderId="0" xfId="0" applyFont="1" applyAlignment="1" applyProtection="1">
      <alignment horizontal="center"/>
      <protection locked="0"/>
    </xf>
    <xf numFmtId="44" fontId="0" fillId="0" borderId="0" xfId="19" applyFont="1" applyProtection="1">
      <protection locked="0"/>
    </xf>
    <xf numFmtId="0" fontId="15" fillId="0" borderId="0" xfId="20" applyFont="1"/>
    <xf numFmtId="0" fontId="16" fillId="0" borderId="0" xfId="20" applyFont="1"/>
    <xf numFmtId="0" fontId="16" fillId="0" borderId="0" xfId="20" applyFont="1" applyAlignment="1">
      <alignment horizontal="center"/>
    </xf>
    <xf numFmtId="44" fontId="16" fillId="0" borderId="0" xfId="21" applyFont="1"/>
    <xf numFmtId="0" fontId="16" fillId="0" borderId="9" xfId="20" applyFont="1" applyBorder="1" applyAlignment="1">
      <alignment vertical="center" wrapText="1"/>
    </xf>
    <xf numFmtId="0" fontId="17" fillId="0" borderId="10" xfId="20" applyFont="1" applyBorder="1" applyAlignment="1">
      <alignment horizontal="center" vertical="center" wrapText="1"/>
    </xf>
    <xf numFmtId="0" fontId="17" fillId="0" borderId="10" xfId="20" applyFont="1" applyBorder="1" applyAlignment="1">
      <alignment vertical="center" wrapText="1"/>
    </xf>
    <xf numFmtId="0" fontId="16" fillId="0" borderId="0" xfId="20" applyFont="1" applyAlignment="1">
      <alignment horizontal="center" vertical="center" wrapText="1"/>
    </xf>
    <xf numFmtId="44" fontId="17" fillId="9" borderId="11" xfId="21" applyFont="1" applyFill="1" applyBorder="1" applyAlignment="1">
      <alignment horizontal="center" vertical="center" wrapText="1"/>
    </xf>
    <xf numFmtId="44" fontId="17" fillId="9" borderId="9" xfId="21" applyFont="1" applyFill="1" applyBorder="1" applyAlignment="1">
      <alignment horizontal="center" vertical="center" wrapText="1"/>
    </xf>
    <xf numFmtId="0" fontId="18" fillId="9" borderId="12" xfId="20" applyFont="1" applyFill="1" applyBorder="1" applyAlignment="1">
      <alignment horizontal="center" vertical="center" wrapText="1"/>
    </xf>
    <xf numFmtId="0" fontId="17" fillId="9" borderId="9" xfId="20" applyFont="1" applyFill="1" applyBorder="1" applyAlignment="1">
      <alignment horizontal="center" vertical="center" wrapText="1"/>
    </xf>
    <xf numFmtId="0" fontId="17" fillId="9" borderId="12" xfId="20" applyFont="1" applyFill="1" applyBorder="1" applyAlignment="1">
      <alignment horizontal="center" vertical="center" wrapText="1"/>
    </xf>
    <xf numFmtId="0" fontId="17" fillId="9" borderId="10" xfId="20" applyFont="1" applyFill="1" applyBorder="1" applyAlignment="1">
      <alignment horizontal="center" vertical="center" wrapText="1"/>
    </xf>
    <xf numFmtId="0" fontId="18" fillId="9" borderId="10" xfId="20" applyFont="1" applyFill="1" applyBorder="1" applyAlignment="1">
      <alignment horizontal="center" vertical="center" wrapText="1"/>
    </xf>
    <xf numFmtId="0" fontId="16" fillId="10" borderId="13" xfId="20" applyFont="1" applyFill="1" applyBorder="1" applyAlignment="1">
      <alignment vertical="center" wrapText="1"/>
    </xf>
    <xf numFmtId="0" fontId="16" fillId="0" borderId="14" xfId="20" applyFont="1" applyBorder="1" applyAlignment="1">
      <alignment vertical="center" wrapText="1"/>
    </xf>
    <xf numFmtId="0" fontId="16" fillId="0" borderId="14" xfId="20" applyFont="1" applyBorder="1" applyAlignment="1">
      <alignment horizontal="center" vertical="center" wrapText="1"/>
    </xf>
    <xf numFmtId="44" fontId="16" fillId="0" borderId="9" xfId="21" applyFont="1" applyBorder="1" applyAlignment="1">
      <alignment horizontal="center" vertical="center" wrapText="1"/>
    </xf>
    <xf numFmtId="0" fontId="16" fillId="0" borderId="9" xfId="20" applyFont="1" applyBorder="1" applyAlignment="1">
      <alignment horizontal="center" vertical="center" wrapText="1"/>
    </xf>
    <xf numFmtId="0" fontId="19" fillId="11" borderId="13" xfId="20" applyFont="1" applyFill="1" applyBorder="1" applyAlignment="1">
      <alignment vertical="center" wrapText="1"/>
    </xf>
    <xf numFmtId="0" fontId="16" fillId="0" borderId="14" xfId="20" quotePrefix="1" applyFont="1" applyBorder="1" applyAlignment="1">
      <alignment vertical="center" wrapText="1"/>
    </xf>
    <xf numFmtId="9" fontId="16" fillId="0" borderId="14" xfId="20" applyNumberFormat="1" applyFont="1" applyBorder="1" applyAlignment="1">
      <alignment horizontal="center" vertical="center" wrapText="1"/>
    </xf>
    <xf numFmtId="0" fontId="16" fillId="0" borderId="0" xfId="20" applyFont="1" applyAlignment="1">
      <alignment horizontal="center" vertical="center"/>
    </xf>
    <xf numFmtId="0" fontId="16" fillId="0" borderId="13" xfId="20" applyFont="1" applyBorder="1" applyAlignment="1">
      <alignment vertical="center" wrapText="1"/>
    </xf>
    <xf numFmtId="44" fontId="20" fillId="0" borderId="9" xfId="21" applyFont="1" applyBorder="1" applyAlignment="1">
      <alignment horizontal="center" vertical="center" wrapText="1"/>
    </xf>
    <xf numFmtId="14" fontId="16" fillId="0" borderId="9" xfId="20" applyNumberFormat="1" applyFont="1" applyBorder="1" applyAlignment="1">
      <alignment horizontal="center" vertical="center" wrapText="1"/>
    </xf>
    <xf numFmtId="0" fontId="16" fillId="0" borderId="13" xfId="20" applyFont="1" applyFill="1" applyBorder="1" applyAlignment="1">
      <alignment vertical="center" wrapText="1"/>
    </xf>
    <xf numFmtId="44" fontId="20" fillId="0" borderId="0" xfId="21" applyFont="1"/>
    <xf numFmtId="9" fontId="0" fillId="0" borderId="0" xfId="18" applyFont="1" applyProtection="1">
      <protection locked="0"/>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7" borderId="7" xfId="16" applyFont="1" applyFill="1" applyBorder="1" applyAlignment="1">
      <alignment horizontal="center" vertical="center" wrapText="1"/>
    </xf>
    <xf numFmtId="0" fontId="4" fillId="7" borderId="6" xfId="16" applyFont="1" applyFill="1" applyBorder="1" applyAlignment="1">
      <alignment horizontal="center" vertical="center" wrapText="1"/>
    </xf>
    <xf numFmtId="0" fontId="13" fillId="8" borderId="8" xfId="8" applyFont="1" applyFill="1" applyBorder="1" applyAlignment="1" applyProtection="1">
      <alignment horizontal="center" vertical="center" wrapText="1"/>
      <protection locked="0"/>
    </xf>
    <xf numFmtId="0" fontId="13" fillId="8" borderId="0" xfId="8" applyFont="1" applyFill="1" applyBorder="1" applyAlignment="1" applyProtection="1">
      <alignment horizontal="center" vertical="center" wrapText="1"/>
      <protection locked="0"/>
    </xf>
    <xf numFmtId="0" fontId="4" fillId="6" borderId="3" xfId="8" applyFont="1" applyFill="1" applyBorder="1" applyAlignment="1" applyProtection="1">
      <alignment horizontal="center" vertical="center" wrapText="1"/>
      <protection locked="0"/>
    </xf>
    <xf numFmtId="0" fontId="4" fillId="5" borderId="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6" borderId="0" xfId="16" applyFont="1" applyFill="1" applyBorder="1" applyAlignment="1">
      <alignment horizontal="center" vertical="center" wrapText="1"/>
    </xf>
    <xf numFmtId="0" fontId="4" fillId="6" borderId="0" xfId="0" applyFont="1" applyFill="1" applyAlignment="1">
      <alignment horizontal="center" vertical="top" wrapText="1"/>
    </xf>
    <xf numFmtId="0" fontId="17" fillId="0" borderId="11" xfId="20" applyFont="1" applyBorder="1" applyAlignment="1">
      <alignment horizontal="center" vertical="center" wrapText="1"/>
    </xf>
    <xf numFmtId="0" fontId="17" fillId="0" borderId="10" xfId="20" applyFont="1" applyBorder="1" applyAlignment="1">
      <alignment horizontal="center" vertical="center" wrapText="1"/>
    </xf>
  </cellXfs>
  <cellStyles count="22">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9" builtinId="4"/>
    <cellStyle name="Moneda 2" xfId="6" xr:uid="{00000000-0005-0000-0000-000007000000}"/>
    <cellStyle name="Moneda 3" xfId="21" xr:uid="{00000000-0005-0000-0000-000008000000}"/>
    <cellStyle name="Normal" xfId="0" builtinId="0"/>
    <cellStyle name="Normal 2" xfId="7" xr:uid="{00000000-0005-0000-0000-00000A000000}"/>
    <cellStyle name="Normal 2 2" xfId="8" xr:uid="{00000000-0005-0000-0000-00000B000000}"/>
    <cellStyle name="Normal 3" xfId="9" xr:uid="{00000000-0005-0000-0000-00000C000000}"/>
    <cellStyle name="Normal 4" xfId="10" xr:uid="{00000000-0005-0000-0000-00000D000000}"/>
    <cellStyle name="Normal 4 2" xfId="11" xr:uid="{00000000-0005-0000-0000-00000E000000}"/>
    <cellStyle name="Normal 5" xfId="12" xr:uid="{00000000-0005-0000-0000-00000F000000}"/>
    <cellStyle name="Normal 5 2" xfId="13" xr:uid="{00000000-0005-0000-0000-000010000000}"/>
    <cellStyle name="Normal 6" xfId="14" xr:uid="{00000000-0005-0000-0000-000011000000}"/>
    <cellStyle name="Normal 6 2" xfId="15" xr:uid="{00000000-0005-0000-0000-000012000000}"/>
    <cellStyle name="Normal 7" xfId="20" xr:uid="{00000000-0005-0000-0000-000013000000}"/>
    <cellStyle name="Normal_141008Reportes Cuadros Institucionales-sectorialesADV" xfId="16" xr:uid="{00000000-0005-0000-0000-000014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21</xdr:row>
      <xdr:rowOff>0</xdr:rowOff>
    </xdr:from>
    <xdr:to>
      <xdr:col>3</xdr:col>
      <xdr:colOff>4037013</xdr:colOff>
      <xdr:row>28</xdr:row>
      <xdr:rowOff>152400</xdr:rowOff>
    </xdr:to>
    <xdr:pic>
      <xdr:nvPicPr>
        <xdr:cNvPr id="2" name="Imagen 1">
          <a:extLst>
            <a:ext uri="{FF2B5EF4-FFF2-40B4-BE49-F238E27FC236}">
              <a16:creationId xmlns:a16="http://schemas.microsoft.com/office/drawing/2014/main" id="{E799C993-34D7-4618-A5B8-08F933164E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0" y="23555325"/>
          <a:ext cx="12476163" cy="1885950"/>
        </a:xfrm>
        <a:prstGeom prst="rect">
          <a:avLst/>
        </a:prstGeom>
      </xdr:spPr>
    </xdr:pic>
    <xdr:clientData/>
  </xdr:twoCellAnchor>
  <xdr:twoCellAnchor editAs="oneCell">
    <xdr:from>
      <xdr:col>3</xdr:col>
      <xdr:colOff>3048000</xdr:colOff>
      <xdr:row>0</xdr:row>
      <xdr:rowOff>38100</xdr:rowOff>
    </xdr:from>
    <xdr:to>
      <xdr:col>3</xdr:col>
      <xdr:colOff>4105274</xdr:colOff>
      <xdr:row>3</xdr:row>
      <xdr:rowOff>304800</xdr:rowOff>
    </xdr:to>
    <xdr:pic>
      <xdr:nvPicPr>
        <xdr:cNvPr id="3" name="Imagen 2">
          <a:extLst>
            <a:ext uri="{FF2B5EF4-FFF2-40B4-BE49-F238E27FC236}">
              <a16:creationId xmlns:a16="http://schemas.microsoft.com/office/drawing/2014/main" id="{E0AF9689-CF16-49C8-A679-ED0C5973E31F}"/>
            </a:ext>
          </a:extLst>
        </xdr:cNvPr>
        <xdr:cNvPicPr>
          <a:picLocks noChangeAspect="1"/>
        </xdr:cNvPicPr>
      </xdr:nvPicPr>
      <xdr:blipFill>
        <a:blip xmlns:r="http://schemas.openxmlformats.org/officeDocument/2006/relationships" r:embed="rId2"/>
        <a:stretch>
          <a:fillRect/>
        </a:stretch>
      </xdr:blipFill>
      <xdr:spPr>
        <a:xfrm>
          <a:off x="12820650" y="38100"/>
          <a:ext cx="1057274" cy="1009650"/>
        </a:xfrm>
        <a:prstGeom prst="rect">
          <a:avLst/>
        </a:prstGeom>
      </xdr:spPr>
    </xdr:pic>
    <xdr:clientData/>
  </xdr:twoCellAnchor>
  <xdr:twoCellAnchor editAs="oneCell">
    <xdr:from>
      <xdr:col>0</xdr:col>
      <xdr:colOff>476250</xdr:colOff>
      <xdr:row>0</xdr:row>
      <xdr:rowOff>0</xdr:rowOff>
    </xdr:from>
    <xdr:to>
      <xdr:col>1</xdr:col>
      <xdr:colOff>336162</xdr:colOff>
      <xdr:row>3</xdr:row>
      <xdr:rowOff>37406</xdr:rowOff>
    </xdr:to>
    <xdr:pic>
      <xdr:nvPicPr>
        <xdr:cNvPr id="4" name="Imagen 3">
          <a:extLst>
            <a:ext uri="{FF2B5EF4-FFF2-40B4-BE49-F238E27FC236}">
              <a16:creationId xmlns:a16="http://schemas.microsoft.com/office/drawing/2014/main" id="{F68C421C-1294-4313-82FD-383BB28122A8}"/>
            </a:ext>
          </a:extLst>
        </xdr:cNvPr>
        <xdr:cNvPicPr>
          <a:picLocks noChangeAspect="1"/>
        </xdr:cNvPicPr>
      </xdr:nvPicPr>
      <xdr:blipFill>
        <a:blip xmlns:r="http://schemas.openxmlformats.org/officeDocument/2006/relationships" r:embed="rId3"/>
        <a:stretch>
          <a:fillRect/>
        </a:stretch>
      </xdr:blipFill>
      <xdr:spPr>
        <a:xfrm>
          <a:off x="476250" y="0"/>
          <a:ext cx="1193412" cy="780356"/>
        </a:xfrm>
        <a:prstGeom prst="rect">
          <a:avLst/>
        </a:prstGeom>
      </xdr:spPr>
    </xdr:pic>
    <xdr:clientData/>
  </xdr:twoCellAnchor>
  <xdr:twoCellAnchor editAs="oneCell">
    <xdr:from>
      <xdr:col>11</xdr:col>
      <xdr:colOff>1143000</xdr:colOff>
      <xdr:row>0</xdr:row>
      <xdr:rowOff>0</xdr:rowOff>
    </xdr:from>
    <xdr:to>
      <xdr:col>12</xdr:col>
      <xdr:colOff>621912</xdr:colOff>
      <xdr:row>3</xdr:row>
      <xdr:rowOff>31056</xdr:rowOff>
    </xdr:to>
    <xdr:pic>
      <xdr:nvPicPr>
        <xdr:cNvPr id="5" name="Imagen 4">
          <a:extLst>
            <a:ext uri="{FF2B5EF4-FFF2-40B4-BE49-F238E27FC236}">
              <a16:creationId xmlns:a16="http://schemas.microsoft.com/office/drawing/2014/main" id="{0B40932F-FF36-4345-ABB9-63CED9CB67C6}"/>
            </a:ext>
          </a:extLst>
        </xdr:cNvPr>
        <xdr:cNvPicPr>
          <a:picLocks noChangeAspect="1"/>
        </xdr:cNvPicPr>
      </xdr:nvPicPr>
      <xdr:blipFill>
        <a:blip xmlns:r="http://schemas.openxmlformats.org/officeDocument/2006/relationships" r:embed="rId3"/>
        <a:stretch>
          <a:fillRect/>
        </a:stretch>
      </xdr:blipFill>
      <xdr:spPr>
        <a:xfrm>
          <a:off x="27108150" y="0"/>
          <a:ext cx="1393437" cy="774006"/>
        </a:xfrm>
        <a:prstGeom prst="rect">
          <a:avLst/>
        </a:prstGeom>
      </xdr:spPr>
    </xdr:pic>
    <xdr:clientData/>
  </xdr:twoCellAnchor>
  <xdr:twoCellAnchor editAs="oneCell">
    <xdr:from>
      <xdr:col>26</xdr:col>
      <xdr:colOff>1066800</xdr:colOff>
      <xdr:row>0</xdr:row>
      <xdr:rowOff>95250</xdr:rowOff>
    </xdr:from>
    <xdr:to>
      <xdr:col>27</xdr:col>
      <xdr:colOff>622299</xdr:colOff>
      <xdr:row>3</xdr:row>
      <xdr:rowOff>361950</xdr:rowOff>
    </xdr:to>
    <xdr:pic>
      <xdr:nvPicPr>
        <xdr:cNvPr id="6" name="Imagen 5">
          <a:extLst>
            <a:ext uri="{FF2B5EF4-FFF2-40B4-BE49-F238E27FC236}">
              <a16:creationId xmlns:a16="http://schemas.microsoft.com/office/drawing/2014/main" id="{84B98BF8-877C-45ED-BEB2-1027BC0286EC}"/>
            </a:ext>
          </a:extLst>
        </xdr:cNvPr>
        <xdr:cNvPicPr>
          <a:picLocks noChangeAspect="1"/>
        </xdr:cNvPicPr>
      </xdr:nvPicPr>
      <xdr:blipFill>
        <a:blip xmlns:r="http://schemas.openxmlformats.org/officeDocument/2006/relationships" r:embed="rId2"/>
        <a:stretch>
          <a:fillRect/>
        </a:stretch>
      </xdr:blipFill>
      <xdr:spPr>
        <a:xfrm>
          <a:off x="50596800" y="95250"/>
          <a:ext cx="1308099" cy="1009650"/>
        </a:xfrm>
        <a:prstGeom prst="rect">
          <a:avLst/>
        </a:prstGeom>
      </xdr:spPr>
    </xdr:pic>
    <xdr:clientData/>
  </xdr:twoCellAnchor>
  <xdr:twoCellAnchor editAs="oneCell">
    <xdr:from>
      <xdr:col>12</xdr:col>
      <xdr:colOff>0</xdr:colOff>
      <xdr:row>21</xdr:row>
      <xdr:rowOff>0</xdr:rowOff>
    </xdr:from>
    <xdr:to>
      <xdr:col>20</xdr:col>
      <xdr:colOff>57150</xdr:colOff>
      <xdr:row>28</xdr:row>
      <xdr:rowOff>152400</xdr:rowOff>
    </xdr:to>
    <xdr:pic>
      <xdr:nvPicPr>
        <xdr:cNvPr id="7" name="Imagen 6">
          <a:extLst>
            <a:ext uri="{FF2B5EF4-FFF2-40B4-BE49-F238E27FC236}">
              <a16:creationId xmlns:a16="http://schemas.microsoft.com/office/drawing/2014/main" id="{4DC1836F-09B9-408F-AF33-841833EA51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79675" y="23555325"/>
          <a:ext cx="12506325" cy="18859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6"/>
  <sheetViews>
    <sheetView tabSelected="1" zoomScale="130" zoomScaleNormal="130" workbookViewId="0">
      <selection activeCell="M11" sqref="M11"/>
    </sheetView>
  </sheetViews>
  <sheetFormatPr baseColWidth="10" defaultRowHeight="11.25" x14ac:dyDescent="0.2"/>
  <cols>
    <col min="1" max="1" width="15.5" style="2" bestFit="1" customWidth="1"/>
    <col min="2" max="3" width="17" style="2" customWidth="1"/>
    <col min="4" max="4" width="15" style="2" bestFit="1" customWidth="1"/>
    <col min="5" max="9" width="14" style="2" bestFit="1" customWidth="1"/>
    <col min="10" max="10" width="15.33203125" style="2" bestFit="1" customWidth="1"/>
    <col min="11" max="12" width="11.83203125" style="2" customWidth="1"/>
    <col min="13" max="13" width="25.33203125" style="2" customWidth="1"/>
    <col min="14" max="15" width="15" style="2" bestFit="1" customWidth="1"/>
    <col min="16" max="16" width="14" style="2" bestFit="1" customWidth="1"/>
    <col min="17" max="17" width="12" style="3"/>
    <col min="18" max="18" width="18.83203125" style="3" customWidth="1"/>
    <col min="19" max="16384" width="12" style="3"/>
  </cols>
  <sheetData>
    <row r="1" spans="1:19" s="1" customFormat="1" ht="60" customHeight="1" x14ac:dyDescent="0.2">
      <c r="A1" s="59" t="s">
        <v>163</v>
      </c>
      <c r="B1" s="60"/>
      <c r="C1" s="60"/>
      <c r="D1" s="60"/>
      <c r="E1" s="60"/>
      <c r="F1" s="60"/>
      <c r="G1" s="60"/>
      <c r="H1" s="60"/>
      <c r="I1" s="60"/>
      <c r="J1" s="60"/>
      <c r="K1" s="60"/>
      <c r="L1" s="60"/>
      <c r="M1" s="60"/>
      <c r="N1" s="60"/>
      <c r="O1" s="60"/>
      <c r="P1" s="60"/>
      <c r="Q1" s="60"/>
      <c r="R1" s="60"/>
      <c r="S1" s="60"/>
    </row>
    <row r="2" spans="1:19" s="1" customFormat="1" ht="11.25" customHeight="1" x14ac:dyDescent="0.2">
      <c r="A2" s="62" t="s">
        <v>2</v>
      </c>
      <c r="B2" s="62" t="s">
        <v>3</v>
      </c>
      <c r="C2" s="62" t="s">
        <v>4</v>
      </c>
      <c r="D2" s="62" t="s">
        <v>6</v>
      </c>
      <c r="E2" s="61" t="s">
        <v>5</v>
      </c>
      <c r="F2" s="61"/>
      <c r="G2" s="61"/>
      <c r="H2" s="61"/>
      <c r="I2" s="61"/>
      <c r="J2" s="55" t="s">
        <v>12</v>
      </c>
      <c r="K2" s="57" t="s">
        <v>13</v>
      </c>
      <c r="L2" s="57" t="s">
        <v>23</v>
      </c>
      <c r="M2" s="57" t="s">
        <v>24</v>
      </c>
      <c r="N2" s="57" t="s">
        <v>25</v>
      </c>
      <c r="O2" s="57" t="s">
        <v>26</v>
      </c>
      <c r="P2" s="57" t="s">
        <v>27</v>
      </c>
      <c r="Q2" s="57" t="s">
        <v>28</v>
      </c>
      <c r="R2" s="65" t="s">
        <v>38</v>
      </c>
      <c r="S2" s="64" t="s">
        <v>40</v>
      </c>
    </row>
    <row r="3" spans="1:19" s="1" customFormat="1" ht="54.75" customHeight="1" x14ac:dyDescent="0.2">
      <c r="A3" s="63"/>
      <c r="B3" s="63"/>
      <c r="C3" s="63"/>
      <c r="D3" s="63"/>
      <c r="E3" s="6" t="s">
        <v>7</v>
      </c>
      <c r="F3" s="6" t="s">
        <v>8</v>
      </c>
      <c r="G3" s="6" t="s">
        <v>9</v>
      </c>
      <c r="H3" s="7" t="s">
        <v>10</v>
      </c>
      <c r="I3" s="7" t="s">
        <v>11</v>
      </c>
      <c r="J3" s="56"/>
      <c r="K3" s="58"/>
      <c r="L3" s="58"/>
      <c r="M3" s="58"/>
      <c r="N3" s="58"/>
      <c r="O3" s="58"/>
      <c r="P3" s="58"/>
      <c r="Q3" s="58"/>
      <c r="R3" s="65"/>
      <c r="S3" s="64"/>
    </row>
    <row r="4" spans="1:19" x14ac:dyDescent="0.2">
      <c r="A4" s="5"/>
      <c r="B4" s="4"/>
      <c r="C4" s="4"/>
      <c r="D4" s="4"/>
      <c r="E4" s="4"/>
      <c r="F4" s="4"/>
      <c r="G4" s="4"/>
      <c r="H4" s="4"/>
      <c r="I4" s="4"/>
      <c r="J4" s="4"/>
      <c r="K4" s="4"/>
      <c r="L4" s="4"/>
      <c r="M4" s="4"/>
      <c r="N4" s="4"/>
      <c r="O4" s="4"/>
      <c r="P4" s="4"/>
    </row>
    <row r="5" spans="1:19" ht="47.25" customHeight="1" x14ac:dyDescent="0.2">
      <c r="A5" s="5" t="s">
        <v>43</v>
      </c>
      <c r="B5" s="18" t="s">
        <v>54</v>
      </c>
      <c r="C5" s="4" t="s">
        <v>42</v>
      </c>
      <c r="D5" s="2" t="s">
        <v>46</v>
      </c>
      <c r="E5" s="14">
        <v>11475051.300000001</v>
      </c>
      <c r="F5" s="14">
        <v>11395534.300000001</v>
      </c>
      <c r="G5" s="14">
        <v>9623860.2199999988</v>
      </c>
      <c r="H5" s="14">
        <v>9623860.2199999988</v>
      </c>
      <c r="I5" s="14">
        <v>9530606.2899999991</v>
      </c>
      <c r="J5" s="22" t="s">
        <v>47</v>
      </c>
      <c r="K5" s="17" t="s">
        <v>48</v>
      </c>
      <c r="L5" s="22">
        <v>2.1</v>
      </c>
      <c r="M5" s="17" t="s">
        <v>51</v>
      </c>
      <c r="N5" s="4">
        <v>180</v>
      </c>
      <c r="O5" s="4">
        <v>180</v>
      </c>
      <c r="P5" s="4">
        <v>456</v>
      </c>
      <c r="Q5" s="19">
        <f>+P5/O5</f>
        <v>2.5333333333333332</v>
      </c>
      <c r="R5" s="22" t="s">
        <v>55</v>
      </c>
      <c r="S5" s="4" t="s">
        <v>162</v>
      </c>
    </row>
    <row r="6" spans="1:19" ht="78.75" x14ac:dyDescent="0.2">
      <c r="A6" s="2" t="s">
        <v>44</v>
      </c>
      <c r="B6" s="18" t="s">
        <v>54</v>
      </c>
      <c r="C6" s="2" t="s">
        <v>42</v>
      </c>
      <c r="D6" s="2" t="s">
        <v>46</v>
      </c>
      <c r="E6" s="20">
        <v>990000</v>
      </c>
      <c r="F6" s="20">
        <v>990000</v>
      </c>
      <c r="G6" s="20">
        <v>0</v>
      </c>
      <c r="H6" s="20"/>
      <c r="I6" s="20">
        <v>0</v>
      </c>
      <c r="J6" s="23" t="s">
        <v>47</v>
      </c>
      <c r="K6" s="17" t="s">
        <v>49</v>
      </c>
      <c r="L6" s="23">
        <v>2.2000000000000002</v>
      </c>
      <c r="M6" s="18" t="s">
        <v>52</v>
      </c>
      <c r="N6" s="2">
        <v>4</v>
      </c>
      <c r="O6" s="2">
        <v>4</v>
      </c>
      <c r="P6" s="2">
        <v>7</v>
      </c>
      <c r="Q6" s="19">
        <f t="shared" ref="Q6:Q7" si="0">+P6/O6</f>
        <v>1.75</v>
      </c>
      <c r="R6" s="22" t="s">
        <v>55</v>
      </c>
      <c r="S6" s="4" t="s">
        <v>162</v>
      </c>
    </row>
    <row r="7" spans="1:19" ht="67.5" x14ac:dyDescent="0.2">
      <c r="A7" s="2" t="s">
        <v>45</v>
      </c>
      <c r="B7" s="18" t="s">
        <v>54</v>
      </c>
      <c r="C7" s="2" t="s">
        <v>42</v>
      </c>
      <c r="D7" s="2" t="s">
        <v>46</v>
      </c>
      <c r="E7" s="20">
        <v>4145297.6999999997</v>
      </c>
      <c r="F7" s="20">
        <v>4224814.6999999993</v>
      </c>
      <c r="G7" s="20">
        <v>3600621.1399999997</v>
      </c>
      <c r="H7" s="20">
        <v>3600621.1399999997</v>
      </c>
      <c r="I7" s="20">
        <v>3385556.17</v>
      </c>
      <c r="J7" s="23" t="s">
        <v>47</v>
      </c>
      <c r="K7" s="17" t="s">
        <v>50</v>
      </c>
      <c r="L7" s="23">
        <v>2.2999999999999998</v>
      </c>
      <c r="M7" s="18" t="s">
        <v>53</v>
      </c>
      <c r="N7" s="24">
        <v>19000000</v>
      </c>
      <c r="O7" s="24">
        <v>19000000</v>
      </c>
      <c r="P7" s="20">
        <v>16698341.1</v>
      </c>
      <c r="Q7" s="19">
        <f t="shared" si="0"/>
        <v>0.87886005789473687</v>
      </c>
      <c r="R7" s="22" t="s">
        <v>55</v>
      </c>
      <c r="S7" s="4" t="s">
        <v>162</v>
      </c>
    </row>
    <row r="8" spans="1:19" x14ac:dyDescent="0.2">
      <c r="M8" s="18"/>
    </row>
    <row r="10" spans="1:19" x14ac:dyDescent="0.2">
      <c r="E10" s="21">
        <f>SUM(E5:E9)</f>
        <v>16610349</v>
      </c>
      <c r="F10" s="21">
        <f t="shared" ref="F10:I10" si="1">SUM(F5:F9)</f>
        <v>16610349</v>
      </c>
      <c r="G10" s="21">
        <f t="shared" si="1"/>
        <v>13224481.359999999</v>
      </c>
      <c r="H10" s="21">
        <f t="shared" si="1"/>
        <v>13224481.359999999</v>
      </c>
      <c r="I10" s="21">
        <f t="shared" si="1"/>
        <v>12916162.459999999</v>
      </c>
    </row>
    <row r="16" spans="1:19" x14ac:dyDescent="0.2">
      <c r="H16" s="54"/>
    </row>
  </sheetData>
  <mergeCells count="16">
    <mergeCell ref="J2:J3"/>
    <mergeCell ref="K2:K3"/>
    <mergeCell ref="M2:M3"/>
    <mergeCell ref="N2:N3"/>
    <mergeCell ref="A1:S1"/>
    <mergeCell ref="E2:I2"/>
    <mergeCell ref="A2:A3"/>
    <mergeCell ref="B2:B3"/>
    <mergeCell ref="C2:C3"/>
    <mergeCell ref="D2:D3"/>
    <mergeCell ref="S2:S3"/>
    <mergeCell ref="R2:R3"/>
    <mergeCell ref="Q2:Q3"/>
    <mergeCell ref="L2:L3"/>
    <mergeCell ref="O2:O3"/>
    <mergeCell ref="P2:P3"/>
  </mergeCells>
  <printOptions horizontalCentered="1"/>
  <pageMargins left="0" right="0" top="0" bottom="0" header="0.31496062992125984" footer="0.31496062992125984"/>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5"/>
  <sheetViews>
    <sheetView topLeftCell="A4" zoomScale="130" zoomScaleNormal="130" workbookViewId="0">
      <selection activeCell="A22" sqref="A22"/>
    </sheetView>
  </sheetViews>
  <sheetFormatPr baseColWidth="10" defaultColWidth="143.6640625" defaultRowHeight="15.75" x14ac:dyDescent="0.2"/>
  <cols>
    <col min="1" max="16384" width="143.6640625" style="11"/>
  </cols>
  <sheetData>
    <row r="1" spans="1:1" x14ac:dyDescent="0.2">
      <c r="A1" s="10" t="s">
        <v>0</v>
      </c>
    </row>
    <row r="2" spans="1:1" ht="78.75" x14ac:dyDescent="0.2">
      <c r="A2" s="8" t="s">
        <v>35</v>
      </c>
    </row>
    <row r="3" spans="1:1" ht="31.5" x14ac:dyDescent="0.2">
      <c r="A3" s="8" t="s">
        <v>36</v>
      </c>
    </row>
    <row r="4" spans="1:1" x14ac:dyDescent="0.2">
      <c r="A4" s="8" t="s">
        <v>14</v>
      </c>
    </row>
    <row r="5" spans="1:1" ht="31.5" x14ac:dyDescent="0.2">
      <c r="A5" s="8" t="s">
        <v>15</v>
      </c>
    </row>
    <row r="6" spans="1:1" x14ac:dyDescent="0.2">
      <c r="A6" s="9" t="s">
        <v>16</v>
      </c>
    </row>
    <row r="7" spans="1:1" x14ac:dyDescent="0.2">
      <c r="A7" s="9" t="s">
        <v>17</v>
      </c>
    </row>
    <row r="8" spans="1:1" x14ac:dyDescent="0.2">
      <c r="A8" s="9" t="s">
        <v>18</v>
      </c>
    </row>
    <row r="9" spans="1:1" x14ac:dyDescent="0.2">
      <c r="A9" s="9" t="s">
        <v>19</v>
      </c>
    </row>
    <row r="10" spans="1:1" x14ac:dyDescent="0.2">
      <c r="A10" s="9" t="s">
        <v>20</v>
      </c>
    </row>
    <row r="11" spans="1:1" x14ac:dyDescent="0.2">
      <c r="A11" s="8" t="s">
        <v>21</v>
      </c>
    </row>
    <row r="12" spans="1:1" x14ac:dyDescent="0.2">
      <c r="A12" s="8" t="s">
        <v>22</v>
      </c>
    </row>
    <row r="13" spans="1:1" x14ac:dyDescent="0.2">
      <c r="A13" s="8" t="s">
        <v>29</v>
      </c>
    </row>
    <row r="14" spans="1:1" x14ac:dyDescent="0.2">
      <c r="A14" s="8" t="s">
        <v>30</v>
      </c>
    </row>
    <row r="15" spans="1:1" x14ac:dyDescent="0.2">
      <c r="A15" s="12" t="s">
        <v>31</v>
      </c>
    </row>
    <row r="16" spans="1:1" x14ac:dyDescent="0.2">
      <c r="A16" s="12" t="s">
        <v>32</v>
      </c>
    </row>
    <row r="17" spans="1:1" x14ac:dyDescent="0.2">
      <c r="A17" s="12" t="s">
        <v>33</v>
      </c>
    </row>
    <row r="18" spans="1:1" ht="31.5" x14ac:dyDescent="0.2">
      <c r="A18" s="8" t="s">
        <v>34</v>
      </c>
    </row>
    <row r="19" spans="1:1" ht="31.5" x14ac:dyDescent="0.2">
      <c r="A19" s="8" t="s">
        <v>39</v>
      </c>
    </row>
    <row r="20" spans="1:1" ht="63" x14ac:dyDescent="0.2">
      <c r="A20" s="8" t="s">
        <v>41</v>
      </c>
    </row>
    <row r="21" spans="1:1" x14ac:dyDescent="0.2">
      <c r="A21" s="13" t="s">
        <v>1</v>
      </c>
    </row>
    <row r="22" spans="1:1" ht="47.25" x14ac:dyDescent="0.2">
      <c r="A22" s="8" t="s">
        <v>37</v>
      </c>
    </row>
    <row r="24" spans="1:1" x14ac:dyDescent="0.2">
      <c r="A24" s="15"/>
    </row>
    <row r="25" spans="1:1" x14ac:dyDescent="0.2">
      <c r="A25" s="16"/>
    </row>
  </sheetData>
  <sheetProtection algorithmName="SHA-512" hashValue="jivUDbJLh2zm6Mm69XQEzxO3djKStRyo8ZaXe05jqRgf2W2ZAbq1f6O+6ulK18kK89UlT8Dy8TQBbjja2LfFig==" saltValue="IcDAi+FQW5F53mkmNV6EQ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J18"/>
  <sheetViews>
    <sheetView showGridLines="0" topLeftCell="H1" zoomScale="70" zoomScaleNormal="70" workbookViewId="0">
      <selection activeCell="C8" sqref="C8"/>
    </sheetView>
  </sheetViews>
  <sheetFormatPr baseColWidth="10" defaultColWidth="12.83203125" defaultRowHeight="19.5" x14ac:dyDescent="0.3"/>
  <cols>
    <col min="1" max="1" width="23.33203125" style="26" customWidth="1"/>
    <col min="2" max="2" width="85.83203125" style="26" customWidth="1"/>
    <col min="3" max="3" width="61.83203125" style="26" customWidth="1"/>
    <col min="4" max="4" width="83.6640625" style="26" customWidth="1"/>
    <col min="5" max="5" width="15.1640625" style="26" bestFit="1" customWidth="1"/>
    <col min="6" max="6" width="28.5" style="26" customWidth="1"/>
    <col min="7" max="7" width="23.33203125" style="26" customWidth="1"/>
    <col min="8" max="8" width="33.33203125" style="27" customWidth="1"/>
    <col min="9" max="9" width="51.33203125" style="26" customWidth="1"/>
    <col min="10" max="10" width="45" style="26" customWidth="1"/>
    <col min="11" max="11" width="3" style="26" customWidth="1"/>
    <col min="12" max="12" width="33.5" style="28" customWidth="1"/>
    <col min="13" max="13" width="27.6640625" style="28" customWidth="1"/>
    <col min="14" max="14" width="23.6640625" style="26" customWidth="1"/>
    <col min="15" max="15" width="41" style="26" bestFit="1" customWidth="1"/>
    <col min="16" max="16" width="21.6640625" style="26" customWidth="1"/>
    <col min="17" max="17" width="26" style="26" bestFit="1" customWidth="1"/>
    <col min="18" max="18" width="24" style="26" customWidth="1"/>
    <col min="19" max="19" width="28.6640625" style="26" customWidth="1"/>
    <col min="20" max="20" width="25.1640625" style="26" bestFit="1" customWidth="1"/>
    <col min="21" max="26" width="26.83203125" style="26" bestFit="1" customWidth="1"/>
    <col min="27" max="27" width="30.6640625" style="26" bestFit="1" customWidth="1"/>
    <col min="28" max="28" width="26.33203125" style="26" customWidth="1"/>
    <col min="29" max="29" width="30.83203125" style="26" customWidth="1"/>
    <col min="30" max="30" width="28" style="26" customWidth="1"/>
    <col min="31" max="16384" width="12.83203125" style="26"/>
  </cols>
  <sheetData>
    <row r="4" spans="1:36" ht="33" customHeight="1" thickBot="1" x14ac:dyDescent="0.5">
      <c r="A4" s="25" t="s">
        <v>56</v>
      </c>
    </row>
    <row r="5" spans="1:36" ht="168.75" customHeight="1" thickBot="1" x14ac:dyDescent="0.35">
      <c r="A5" s="29"/>
      <c r="B5" s="30" t="s">
        <v>57</v>
      </c>
      <c r="C5" s="66" t="s">
        <v>58</v>
      </c>
      <c r="D5" s="67"/>
      <c r="E5" s="30"/>
      <c r="F5" s="30" t="s">
        <v>59</v>
      </c>
      <c r="G5" s="30" t="s">
        <v>60</v>
      </c>
      <c r="H5" s="30" t="s">
        <v>61</v>
      </c>
      <c r="I5" s="31" t="s">
        <v>62</v>
      </c>
      <c r="J5" s="30" t="s">
        <v>63</v>
      </c>
      <c r="K5" s="32"/>
      <c r="L5" s="33" t="s">
        <v>64</v>
      </c>
      <c r="M5" s="34" t="s">
        <v>65</v>
      </c>
      <c r="N5" s="35" t="s">
        <v>66</v>
      </c>
      <c r="O5" s="36" t="s">
        <v>67</v>
      </c>
      <c r="P5" s="37" t="s">
        <v>68</v>
      </c>
      <c r="Q5" s="36" t="s">
        <v>69</v>
      </c>
      <c r="R5" s="38" t="s">
        <v>70</v>
      </c>
      <c r="S5" s="39" t="s">
        <v>71</v>
      </c>
      <c r="T5" s="39" t="s">
        <v>72</v>
      </c>
      <c r="U5" s="39" t="s">
        <v>73</v>
      </c>
      <c r="V5" s="39" t="s">
        <v>74</v>
      </c>
      <c r="W5" s="39" t="s">
        <v>75</v>
      </c>
      <c r="X5" s="39" t="s">
        <v>76</v>
      </c>
      <c r="Y5" s="39" t="s">
        <v>77</v>
      </c>
      <c r="Z5" s="39" t="s">
        <v>78</v>
      </c>
      <c r="AA5" s="39" t="s">
        <v>79</v>
      </c>
      <c r="AB5" s="39" t="s">
        <v>80</v>
      </c>
      <c r="AC5" s="39" t="s">
        <v>81</v>
      </c>
      <c r="AD5" s="39" t="s">
        <v>82</v>
      </c>
    </row>
    <row r="6" spans="1:36" ht="136.5" customHeight="1" thickBot="1" x14ac:dyDescent="0.35">
      <c r="A6" s="40" t="s">
        <v>83</v>
      </c>
      <c r="B6" s="41" t="s">
        <v>84</v>
      </c>
      <c r="C6" s="41" t="s">
        <v>85</v>
      </c>
      <c r="D6" s="41" t="s">
        <v>86</v>
      </c>
      <c r="E6" s="41" t="s">
        <v>87</v>
      </c>
      <c r="F6" s="41" t="s">
        <v>88</v>
      </c>
      <c r="G6" s="41" t="s">
        <v>89</v>
      </c>
      <c r="H6" s="42" t="s">
        <v>90</v>
      </c>
      <c r="I6" s="41" t="s">
        <v>91</v>
      </c>
      <c r="J6" s="41" t="s">
        <v>92</v>
      </c>
      <c r="L6" s="43"/>
      <c r="M6" s="43"/>
      <c r="N6" s="44"/>
      <c r="O6" s="44"/>
      <c r="P6" s="44"/>
      <c r="Q6" s="44"/>
      <c r="R6" s="44"/>
      <c r="S6" s="44"/>
      <c r="T6" s="44"/>
      <c r="U6" s="44"/>
      <c r="V6" s="44"/>
      <c r="W6" s="44"/>
      <c r="X6" s="44"/>
      <c r="Y6" s="44"/>
      <c r="Z6" s="44"/>
      <c r="AA6" s="44"/>
      <c r="AB6" s="44"/>
      <c r="AC6" s="44"/>
      <c r="AD6" s="44"/>
      <c r="AE6" s="32"/>
      <c r="AF6" s="32"/>
      <c r="AG6" s="32"/>
      <c r="AH6" s="32"/>
      <c r="AI6" s="32"/>
      <c r="AJ6" s="32"/>
    </row>
    <row r="7" spans="1:36" ht="129" customHeight="1" thickBot="1" x14ac:dyDescent="0.35">
      <c r="A7" s="45" t="s">
        <v>93</v>
      </c>
      <c r="B7" s="41" t="s">
        <v>94</v>
      </c>
      <c r="C7" s="41" t="s">
        <v>95</v>
      </c>
      <c r="D7" s="46" t="s">
        <v>96</v>
      </c>
      <c r="E7" s="41" t="s">
        <v>87</v>
      </c>
      <c r="F7" s="41" t="s">
        <v>88</v>
      </c>
      <c r="G7" s="46" t="s">
        <v>97</v>
      </c>
      <c r="H7" s="47">
        <v>0.9</v>
      </c>
      <c r="I7" s="41" t="s">
        <v>98</v>
      </c>
      <c r="J7" s="41" t="s">
        <v>99</v>
      </c>
      <c r="K7" s="48"/>
      <c r="L7" s="43"/>
      <c r="M7" s="43"/>
      <c r="N7" s="44"/>
      <c r="O7" s="44"/>
      <c r="P7" s="44"/>
      <c r="Q7" s="44"/>
      <c r="R7" s="44"/>
      <c r="S7" s="44"/>
      <c r="T7" s="44"/>
      <c r="U7" s="44"/>
      <c r="V7" s="44"/>
      <c r="W7" s="44"/>
      <c r="X7" s="44"/>
      <c r="Y7" s="44"/>
      <c r="Z7" s="44"/>
      <c r="AA7" s="44"/>
      <c r="AB7" s="44"/>
      <c r="AC7" s="44"/>
      <c r="AD7" s="44"/>
    </row>
    <row r="8" spans="1:36" ht="96.75" customHeight="1" thickBot="1" x14ac:dyDescent="0.35">
      <c r="A8" s="49" t="s">
        <v>100</v>
      </c>
      <c r="B8" s="41" t="s">
        <v>101</v>
      </c>
      <c r="C8" s="41" t="s">
        <v>102</v>
      </c>
      <c r="D8" s="46" t="s">
        <v>103</v>
      </c>
      <c r="E8" s="41" t="s">
        <v>87</v>
      </c>
      <c r="F8" s="41" t="s">
        <v>88</v>
      </c>
      <c r="G8" s="46" t="s">
        <v>97</v>
      </c>
      <c r="H8" s="47">
        <v>0.9</v>
      </c>
      <c r="I8" s="41" t="s">
        <v>98</v>
      </c>
      <c r="J8" s="41" t="s">
        <v>104</v>
      </c>
      <c r="K8" s="32"/>
      <c r="L8" s="50">
        <f>+M9+M10</f>
        <v>256312147.21999997</v>
      </c>
      <c r="M8" s="43"/>
      <c r="N8" s="44" t="s">
        <v>42</v>
      </c>
      <c r="O8" s="44"/>
      <c r="P8" s="44"/>
      <c r="Q8" s="51">
        <v>43183</v>
      </c>
      <c r="R8" s="44"/>
      <c r="S8" s="43"/>
      <c r="T8" s="43"/>
      <c r="U8" s="43"/>
      <c r="V8" s="43"/>
      <c r="W8" s="43"/>
      <c r="X8" s="43"/>
      <c r="Y8" s="43"/>
      <c r="Z8" s="43"/>
      <c r="AA8" s="43"/>
      <c r="AB8" s="44"/>
      <c r="AC8" s="44"/>
      <c r="AD8" s="44"/>
      <c r="AE8" s="48"/>
      <c r="AF8" s="48"/>
      <c r="AG8" s="48"/>
      <c r="AH8" s="48"/>
      <c r="AI8" s="48"/>
      <c r="AJ8" s="48"/>
    </row>
    <row r="9" spans="1:36" ht="164.25" customHeight="1" thickBot="1" x14ac:dyDescent="0.35">
      <c r="A9" s="49" t="s">
        <v>105</v>
      </c>
      <c r="B9" s="41" t="s">
        <v>106</v>
      </c>
      <c r="C9" s="41" t="s">
        <v>107</v>
      </c>
      <c r="D9" s="41" t="s">
        <v>108</v>
      </c>
      <c r="E9" s="41" t="s">
        <v>87</v>
      </c>
      <c r="F9" s="41" t="s">
        <v>88</v>
      </c>
      <c r="G9" s="46" t="s">
        <v>97</v>
      </c>
      <c r="H9" s="47">
        <v>0.9</v>
      </c>
      <c r="I9" s="41" t="s">
        <v>109</v>
      </c>
      <c r="J9" s="41" t="s">
        <v>104</v>
      </c>
      <c r="L9" s="43"/>
      <c r="M9" s="50">
        <f>109809708.16+7137631.03+3953149.49+1080000+38363596.53+1381089.48</f>
        <v>161725174.68999997</v>
      </c>
      <c r="N9" s="44"/>
      <c r="O9" s="44"/>
      <c r="P9" s="44"/>
      <c r="Q9" s="51">
        <v>43183</v>
      </c>
      <c r="R9" s="44"/>
      <c r="S9" s="43"/>
      <c r="T9" s="43"/>
      <c r="U9" s="43">
        <v>16172517.468508001</v>
      </c>
      <c r="V9" s="43">
        <v>32345034.937016003</v>
      </c>
      <c r="W9" s="43">
        <v>28301905.569889002</v>
      </c>
      <c r="X9" s="43">
        <v>28301905.569889002</v>
      </c>
      <c r="Y9" s="43">
        <v>28301905.569889002</v>
      </c>
      <c r="Z9" s="43">
        <v>28301905.569889002</v>
      </c>
      <c r="AA9" s="43"/>
      <c r="AB9" s="44"/>
      <c r="AC9" s="44"/>
      <c r="AD9" s="44"/>
      <c r="AE9" s="32"/>
      <c r="AF9" s="32"/>
      <c r="AG9" s="32"/>
      <c r="AH9" s="32"/>
      <c r="AI9" s="32"/>
      <c r="AJ9" s="32"/>
    </row>
    <row r="10" spans="1:36" ht="123" customHeight="1" thickBot="1" x14ac:dyDescent="0.35">
      <c r="A10" s="49" t="s">
        <v>110</v>
      </c>
      <c r="B10" s="41" t="s">
        <v>111</v>
      </c>
      <c r="C10" s="41" t="s">
        <v>112</v>
      </c>
      <c r="D10" s="41" t="s">
        <v>113</v>
      </c>
      <c r="E10" s="41" t="s">
        <v>87</v>
      </c>
      <c r="F10" s="41" t="s">
        <v>114</v>
      </c>
      <c r="G10" s="46" t="s">
        <v>97</v>
      </c>
      <c r="H10" s="47">
        <v>0.9</v>
      </c>
      <c r="I10" s="41" t="s">
        <v>115</v>
      </c>
      <c r="J10" s="41" t="s">
        <v>116</v>
      </c>
      <c r="L10" s="43"/>
      <c r="M10" s="50">
        <f>5531020.18+85092618.1+3063334.25+900000</f>
        <v>94586972.530000001</v>
      </c>
      <c r="N10" s="44"/>
      <c r="O10" s="44"/>
      <c r="P10" s="44"/>
      <c r="Q10" s="44"/>
      <c r="R10" s="44"/>
      <c r="S10" s="44"/>
      <c r="T10" s="44"/>
      <c r="U10" s="43">
        <v>9458697.2530000024</v>
      </c>
      <c r="V10" s="43">
        <v>18917394.506000005</v>
      </c>
      <c r="W10" s="43">
        <v>16552720.192749992</v>
      </c>
      <c r="X10" s="43">
        <v>16552720.192749992</v>
      </c>
      <c r="Y10" s="43">
        <v>16552720.192749992</v>
      </c>
      <c r="Z10" s="43">
        <v>16552720.192749985</v>
      </c>
      <c r="AA10" s="44"/>
      <c r="AB10" s="44"/>
      <c r="AC10" s="44"/>
      <c r="AD10" s="44"/>
    </row>
    <row r="11" spans="1:36" ht="98.25" thickBot="1" x14ac:dyDescent="0.35">
      <c r="A11" s="52" t="s">
        <v>117</v>
      </c>
      <c r="B11" s="41" t="s">
        <v>118</v>
      </c>
      <c r="C11" s="41" t="s">
        <v>119</v>
      </c>
      <c r="D11" s="46" t="s">
        <v>120</v>
      </c>
      <c r="E11" s="41" t="s">
        <v>121</v>
      </c>
      <c r="F11" s="41" t="s">
        <v>88</v>
      </c>
      <c r="G11" s="41" t="s">
        <v>122</v>
      </c>
      <c r="H11" s="47">
        <v>0.9</v>
      </c>
      <c r="I11" s="41" t="s">
        <v>123</v>
      </c>
      <c r="J11" s="41" t="s">
        <v>124</v>
      </c>
      <c r="L11" s="50">
        <f>+M12+M13+M14</f>
        <v>16610349</v>
      </c>
      <c r="M11" s="50"/>
      <c r="N11" s="44"/>
      <c r="O11" s="44"/>
      <c r="P11" s="51">
        <v>43102</v>
      </c>
      <c r="Q11" s="51"/>
      <c r="R11" s="44"/>
      <c r="S11" s="44"/>
      <c r="T11" s="44"/>
      <c r="U11" s="44"/>
      <c r="V11" s="44"/>
      <c r="W11" s="44"/>
      <c r="X11" s="44"/>
      <c r="Y11" s="44"/>
      <c r="Z11" s="44"/>
      <c r="AA11" s="44"/>
      <c r="AB11" s="44"/>
      <c r="AC11" s="44"/>
      <c r="AD11" s="44"/>
    </row>
    <row r="12" spans="1:36" ht="95.25" customHeight="1" thickBot="1" x14ac:dyDescent="0.35">
      <c r="A12" s="52" t="s">
        <v>125</v>
      </c>
      <c r="B12" s="41" t="s">
        <v>126</v>
      </c>
      <c r="C12" s="41" t="s">
        <v>127</v>
      </c>
      <c r="D12" s="41" t="s">
        <v>51</v>
      </c>
      <c r="E12" s="41" t="s">
        <v>121</v>
      </c>
      <c r="F12" s="41" t="s">
        <v>128</v>
      </c>
      <c r="G12" s="41" t="s">
        <v>129</v>
      </c>
      <c r="H12" s="47">
        <v>0.8</v>
      </c>
      <c r="I12" s="41" t="s">
        <v>130</v>
      </c>
      <c r="J12" s="41" t="s">
        <v>131</v>
      </c>
      <c r="L12" s="50"/>
      <c r="M12" s="50">
        <v>2397792</v>
      </c>
      <c r="N12" s="44" t="s">
        <v>42</v>
      </c>
      <c r="O12" s="44"/>
      <c r="P12" s="44"/>
      <c r="Q12" s="51">
        <v>43102</v>
      </c>
      <c r="R12" s="44"/>
      <c r="S12" s="43">
        <v>199816</v>
      </c>
      <c r="T12" s="43">
        <v>199816</v>
      </c>
      <c r="U12" s="43">
        <v>199816</v>
      </c>
      <c r="V12" s="43">
        <v>199816</v>
      </c>
      <c r="W12" s="43">
        <v>199816</v>
      </c>
      <c r="X12" s="43">
        <v>199816</v>
      </c>
      <c r="Y12" s="43">
        <v>199816</v>
      </c>
      <c r="Z12" s="43">
        <v>199816</v>
      </c>
      <c r="AA12" s="43">
        <v>199816</v>
      </c>
      <c r="AB12" s="43">
        <v>199816</v>
      </c>
      <c r="AC12" s="43">
        <v>199816</v>
      </c>
      <c r="AD12" s="43">
        <v>199816</v>
      </c>
    </row>
    <row r="13" spans="1:36" ht="150.75" customHeight="1" thickBot="1" x14ac:dyDescent="0.35">
      <c r="A13" s="49" t="s">
        <v>132</v>
      </c>
      <c r="B13" s="41" t="s">
        <v>133</v>
      </c>
      <c r="C13" s="41" t="s">
        <v>134</v>
      </c>
      <c r="D13" s="46" t="s">
        <v>52</v>
      </c>
      <c r="E13" s="46" t="s">
        <v>121</v>
      </c>
      <c r="F13" s="41" t="s">
        <v>88</v>
      </c>
      <c r="G13" s="41" t="s">
        <v>129</v>
      </c>
      <c r="H13" s="47">
        <v>0.1</v>
      </c>
      <c r="I13" s="41" t="s">
        <v>135</v>
      </c>
      <c r="J13" s="41" t="s">
        <v>136</v>
      </c>
      <c r="L13" s="50"/>
      <c r="M13" s="50">
        <v>9948790</v>
      </c>
      <c r="N13" s="44"/>
      <c r="O13" s="44" t="s">
        <v>137</v>
      </c>
      <c r="P13" s="44"/>
      <c r="Q13" s="51">
        <v>43102</v>
      </c>
      <c r="R13" s="44"/>
      <c r="S13" s="43">
        <v>656835.08333333326</v>
      </c>
      <c r="T13" s="43">
        <v>1717609.4533333334</v>
      </c>
      <c r="U13" s="43">
        <v>1252832.9333333331</v>
      </c>
      <c r="V13" s="43">
        <v>965071.41333333333</v>
      </c>
      <c r="W13" s="43">
        <v>760814.70333333337</v>
      </c>
      <c r="X13" s="43">
        <v>696285.07333333325</v>
      </c>
      <c r="Y13" s="43">
        <v>740880.54333333322</v>
      </c>
      <c r="Z13" s="43">
        <v>674624.2733333332</v>
      </c>
      <c r="AA13" s="43">
        <v>791759.7433333334</v>
      </c>
      <c r="AB13" s="43">
        <v>586417.73333333316</v>
      </c>
      <c r="AC13" s="43">
        <v>555099.48333333316</v>
      </c>
      <c r="AD13" s="43">
        <v>550559.74333333317</v>
      </c>
    </row>
    <row r="14" spans="1:36" ht="105.75" customHeight="1" thickBot="1" x14ac:dyDescent="0.35">
      <c r="A14" s="49" t="s">
        <v>138</v>
      </c>
      <c r="B14" s="41" t="s">
        <v>139</v>
      </c>
      <c r="C14" s="41" t="s">
        <v>140</v>
      </c>
      <c r="D14" s="46" t="s">
        <v>53</v>
      </c>
      <c r="E14" s="46" t="s">
        <v>141</v>
      </c>
      <c r="F14" s="41" t="s">
        <v>88</v>
      </c>
      <c r="G14" s="41" t="s">
        <v>129</v>
      </c>
      <c r="H14" s="42" t="s">
        <v>90</v>
      </c>
      <c r="I14" s="41" t="s">
        <v>142</v>
      </c>
      <c r="J14" s="41" t="s">
        <v>143</v>
      </c>
      <c r="L14" s="50"/>
      <c r="M14" s="50">
        <f>14212557-M13</f>
        <v>4263767</v>
      </c>
      <c r="N14" s="44" t="s">
        <v>42</v>
      </c>
      <c r="O14" s="44"/>
      <c r="P14" s="51"/>
      <c r="Q14" s="51">
        <v>43102</v>
      </c>
      <c r="R14" s="44"/>
      <c r="S14" s="43">
        <v>355313.91666666669</v>
      </c>
      <c r="T14" s="43">
        <v>355313.91666666669</v>
      </c>
      <c r="U14" s="43">
        <v>355313.91666666669</v>
      </c>
      <c r="V14" s="43">
        <v>355313.91666666669</v>
      </c>
      <c r="W14" s="43">
        <v>355313.91666666669</v>
      </c>
      <c r="X14" s="43">
        <v>355313.91666666669</v>
      </c>
      <c r="Y14" s="43">
        <v>355313.91666666669</v>
      </c>
      <c r="Z14" s="43">
        <v>355313.91666666669</v>
      </c>
      <c r="AA14" s="43">
        <v>355313.91666666669</v>
      </c>
      <c r="AB14" s="43">
        <v>355313.91666666669</v>
      </c>
      <c r="AC14" s="43">
        <v>355313.91666666669</v>
      </c>
      <c r="AD14" s="43">
        <v>355313.91666666669</v>
      </c>
    </row>
    <row r="15" spans="1:36" ht="117" customHeight="1" thickBot="1" x14ac:dyDescent="0.35">
      <c r="A15" s="49" t="s">
        <v>144</v>
      </c>
      <c r="B15" s="41" t="s">
        <v>145</v>
      </c>
      <c r="C15" s="41"/>
      <c r="D15" s="46" t="s">
        <v>146</v>
      </c>
      <c r="E15" s="46"/>
      <c r="F15" s="46"/>
      <c r="G15" s="41" t="s">
        <v>129</v>
      </c>
      <c r="H15" s="42" t="s">
        <v>147</v>
      </c>
      <c r="I15" s="41" t="s">
        <v>148</v>
      </c>
      <c r="J15" s="41" t="s">
        <v>149</v>
      </c>
      <c r="L15" s="50"/>
      <c r="M15" s="50"/>
      <c r="N15" s="44" t="s">
        <v>150</v>
      </c>
      <c r="O15" s="44"/>
      <c r="P15" s="44"/>
      <c r="Q15" s="44"/>
      <c r="R15" s="44"/>
      <c r="S15" s="44"/>
      <c r="T15" s="44"/>
      <c r="U15" s="44"/>
      <c r="V15" s="44"/>
      <c r="W15" s="44"/>
      <c r="X15" s="44"/>
      <c r="Y15" s="44"/>
      <c r="Z15" s="44"/>
      <c r="AA15" s="44"/>
      <c r="AB15" s="44"/>
      <c r="AC15" s="44"/>
      <c r="AD15" s="44"/>
    </row>
    <row r="16" spans="1:36" ht="132.75" customHeight="1" thickBot="1" x14ac:dyDescent="0.35">
      <c r="A16" s="49" t="s">
        <v>151</v>
      </c>
      <c r="B16" s="41" t="s">
        <v>152</v>
      </c>
      <c r="C16" s="41"/>
      <c r="D16" s="46" t="s">
        <v>153</v>
      </c>
      <c r="E16" s="46"/>
      <c r="F16" s="46"/>
      <c r="G16" s="41" t="s">
        <v>129</v>
      </c>
      <c r="H16" s="47">
        <v>1</v>
      </c>
      <c r="I16" s="41" t="s">
        <v>154</v>
      </c>
      <c r="J16" s="41" t="s">
        <v>155</v>
      </c>
      <c r="L16" s="50"/>
      <c r="M16" s="50"/>
      <c r="N16" s="44"/>
      <c r="O16" s="44"/>
      <c r="P16" s="44"/>
      <c r="Q16" s="44"/>
      <c r="R16" s="44"/>
      <c r="S16" s="44"/>
      <c r="T16" s="44"/>
      <c r="U16" s="44"/>
      <c r="V16" s="44"/>
      <c r="W16" s="44"/>
      <c r="X16" s="44"/>
      <c r="Y16" s="44"/>
      <c r="Z16" s="44"/>
      <c r="AA16" s="44"/>
      <c r="AB16" s="44"/>
      <c r="AC16" s="44"/>
      <c r="AD16" s="44"/>
    </row>
    <row r="17" spans="1:30" ht="167.25" customHeight="1" thickBot="1" x14ac:dyDescent="0.35">
      <c r="A17" s="49" t="s">
        <v>156</v>
      </c>
      <c r="B17" s="41" t="s">
        <v>157</v>
      </c>
      <c r="C17" s="41"/>
      <c r="D17" s="46" t="s">
        <v>158</v>
      </c>
      <c r="E17" s="46"/>
      <c r="F17" s="46"/>
      <c r="G17" s="41" t="s">
        <v>129</v>
      </c>
      <c r="H17" s="47" t="s">
        <v>159</v>
      </c>
      <c r="I17" s="41" t="s">
        <v>160</v>
      </c>
      <c r="J17" s="41" t="s">
        <v>161</v>
      </c>
      <c r="L17" s="50"/>
      <c r="M17" s="50"/>
      <c r="N17" s="44"/>
      <c r="O17" s="44"/>
      <c r="P17" s="44"/>
      <c r="Q17" s="44"/>
      <c r="R17" s="44"/>
      <c r="S17" s="44"/>
      <c r="T17" s="44"/>
      <c r="U17" s="44"/>
      <c r="V17" s="44"/>
      <c r="W17" s="44"/>
      <c r="X17" s="44"/>
      <c r="Y17" s="44"/>
      <c r="Z17" s="44"/>
      <c r="AA17" s="44"/>
      <c r="AB17" s="44"/>
      <c r="AC17" s="44"/>
      <c r="AD17" s="44"/>
    </row>
    <row r="18" spans="1:30" x14ac:dyDescent="0.3">
      <c r="L18" s="53">
        <f>SUM(L7:L17)</f>
        <v>272922496.21999997</v>
      </c>
      <c r="M18" s="53">
        <f>SUM(M7:M17)</f>
        <v>272922496.21999997</v>
      </c>
      <c r="S18" s="53">
        <f t="shared" ref="S18:AD18" si="0">SUM(S7:S17)</f>
        <v>1211965</v>
      </c>
      <c r="T18" s="53">
        <f t="shared" si="0"/>
        <v>2272739.37</v>
      </c>
      <c r="U18" s="53">
        <f t="shared" si="0"/>
        <v>27439177.571508005</v>
      </c>
      <c r="V18" s="53">
        <f t="shared" si="0"/>
        <v>52782630.773016006</v>
      </c>
      <c r="W18" s="53">
        <f t="shared" si="0"/>
        <v>46170570.382638991</v>
      </c>
      <c r="X18" s="53">
        <f t="shared" si="0"/>
        <v>46106040.752638988</v>
      </c>
      <c r="Y18" s="53">
        <f t="shared" si="0"/>
        <v>46150636.222638994</v>
      </c>
      <c r="Z18" s="53">
        <f t="shared" si="0"/>
        <v>46084379.952638984</v>
      </c>
      <c r="AA18" s="53">
        <f t="shared" si="0"/>
        <v>1346889.6600000001</v>
      </c>
      <c r="AB18" s="53">
        <f t="shared" si="0"/>
        <v>1141547.6499999999</v>
      </c>
      <c r="AC18" s="53">
        <f t="shared" si="0"/>
        <v>1110229.3999999999</v>
      </c>
      <c r="AD18" s="53">
        <f t="shared" si="0"/>
        <v>1105689.6599999999</v>
      </c>
    </row>
  </sheetData>
  <mergeCells count="1">
    <mergeCell ref="C5:D5"/>
  </mergeCells>
  <printOptions horizontalCentered="1"/>
  <pageMargins left="0.39370078740157483" right="0.39370078740157483" top="0.39370078740157483" bottom="0.39370078740157483" header="0.31496062992125984" footer="0.31496062992125984"/>
  <pageSetup paperSize="5" scale="6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IR</vt:lpstr>
      <vt:lpstr>Instructivo_IR</vt:lpstr>
      <vt:lpstr>MIR FIDOC</vt:lpstr>
      <vt:lpstr>IR!Área_de_impresión</vt:lpstr>
      <vt:lpstr>'MIR FIDOC'!Área_de_impresión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Hewlett-Packard Company</cp:lastModifiedBy>
  <cp:lastPrinted>2018-07-19T17:17:18Z</cp:lastPrinted>
  <dcterms:created xsi:type="dcterms:W3CDTF">2014-10-22T05:35:08Z</dcterms:created>
  <dcterms:modified xsi:type="dcterms:W3CDTF">2019-01-21T18:36:50Z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